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<sst xmlns="http://schemas.openxmlformats.org/spreadsheetml/2006/main" count="69" uniqueCount="67">
  <si>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</si>
  <si>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</si>
  <si>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</si>
  <si>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</si>
  <si>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</si>
  <si>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</si>
  <si>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</si>
  <si>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</si>
  <si>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</si>
  <si>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</si>
  <si>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</si>
  <si>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</si>
  <si>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</si>
  <si>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</si>
  <si>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</si>
  <si>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</si>
  <si>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</si>
  <si>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</si>
  <si>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</si>
  <si>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</si>
  <si>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</si>
  <si>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</si>
  <si>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</si>
  <si>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</si>
  <si>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</si>
  <si>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</si>
  <si>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</si>
  <si>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</si>
  <si>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</si>
  <si>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</si>
  <si>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</si>
  <si>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</si>
  <si>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</si>
  <si>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</si>
  <si>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</si>
  <si>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</si>
  <si>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</si>
  <si>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</si>
  <si>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</si>
  <si>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</si>
  <si>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</si>
  <si>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</si>
  <si>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</si>
  <si>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</si>
  <si>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</si>
  <si>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</si>
  <si>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</si>
  <si>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</si>
  <si>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</si>
  <si>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</si>
  <si>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</si>
  <si>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</si>
  <si>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</si>
  <si>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</si>
  <si>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</si>
  <si>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</si>
  <si>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</si>
  <si>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</si>
  <si>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</si>
  <si>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</si>
  <si>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</si>
  <si>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>MUNICIPIO:</t>
    </r>
    <r>
      <rPr>
        <sz val="10.5"/>
        <rFont val="Calibri"/>
        <family val="2"/>
      </rPr>
      <t xml:space="preserve"> CARAGUATATUBA</t>
    </r>
  </si>
  <si>
    <r>
      <t xml:space="preserve">EXERCÍCIO:   </t>
    </r>
    <r>
      <rPr>
        <sz val="10.5"/>
        <rFont val="Calibri"/>
        <family val="2"/>
      </rPr>
      <t xml:space="preserve">  2019</t>
    </r>
  </si>
  <si>
    <t>REPASSES À CONTA DO ENSINO - ARTI. 69, §5º, LEI 9.394/96</t>
  </si>
  <si>
    <t>Márcia Regina Paiva Rossi</t>
  </si>
  <si>
    <t>Secretária Adjunta da Educação</t>
  </si>
  <si>
    <r>
      <t xml:space="preserve">PERIODO: </t>
    </r>
    <r>
      <rPr>
        <sz val="10.5"/>
        <rFont val="Calibri"/>
        <family val="2"/>
      </rPr>
      <t xml:space="preserve">     4º TRIMESTRE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</si>
</sst>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53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53" applyFont="1" applyBorder="1" applyAlignment="1">
      <alignment vertical="center"/>
    </xf>
    <xf numFmtId="4" fontId="4" fillId="0" borderId="18" xfId="53" applyNumberFormat="1" applyFont="1" applyBorder="1" applyAlignment="1">
      <alignment vertical="center"/>
    </xf>
    <xf numFmtId="177" fontId="4" fillId="33" borderId="18" xfId="53" applyFont="1" applyFill="1" applyBorder="1" applyAlignment="1">
      <alignment vertical="center"/>
    </xf>
    <xf numFmtId="2" fontId="4" fillId="0" borderId="18" xfId="53" applyNumberFormat="1" applyFont="1" applyBorder="1" applyAlignment="1">
      <alignment vertical="center"/>
    </xf>
    <xf numFmtId="2" fontId="4" fillId="0" borderId="18" xfId="53" applyNumberFormat="1" applyFont="1" applyFill="1" applyBorder="1" applyAlignment="1">
      <alignment vertical="center"/>
    </xf>
    <xf numFmtId="177" fontId="4" fillId="0" borderId="18" xfId="53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53" applyFont="1" applyBorder="1" applyAlignment="1">
      <alignment vertical="center"/>
    </xf>
    <xf numFmtId="10" fontId="4" fillId="0" borderId="18" xfId="53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2" spans="2:8" s="10" customFormat="1" ht="14.25">
      <c r="B2" s="13" t="s">
        <v>42</v>
      </c>
      <c r="C2" s="14"/>
      <c r="D2" s="13"/>
      <c r="E2" s="14"/>
      <c r="G2" s="11"/>
      <c r="H2" s="11"/>
    </row>
    <row r="4" spans="2:8" s="10" customFormat="1" ht="14.25">
      <c r="B4" s="15" t="s">
        <v>61</v>
      </c>
      <c r="C4" s="14"/>
      <c r="D4" s="15" t="s">
        <v>66</v>
      </c>
      <c r="E4" s="16" t="s">
        <v>62</v>
      </c>
      <c r="G4" s="11"/>
      <c r="H4" s="11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66530953.65</v>
      </c>
      <c r="D8" s="26" t="s">
        <v>24</v>
      </c>
      <c r="E8" s="24">
        <v>25196203.05</v>
      </c>
    </row>
    <row r="9" spans="2:5" ht="14.25">
      <c r="B9" s="25" t="s">
        <v>2</v>
      </c>
      <c r="C9" s="24">
        <v>13070548.36</v>
      </c>
      <c r="D9" s="26" t="s">
        <v>25</v>
      </c>
      <c r="E9" s="24">
        <v>48586713.55</v>
      </c>
    </row>
    <row r="10" spans="2:5" ht="14.25">
      <c r="B10" s="25" t="s">
        <v>3</v>
      </c>
      <c r="C10" s="24">
        <v>48848842.7</v>
      </c>
      <c r="D10" s="26" t="s">
        <v>26</v>
      </c>
      <c r="E10" s="24">
        <v>42161305.78</v>
      </c>
    </row>
    <row r="11" spans="2:5" ht="14.25">
      <c r="B11" s="25" t="s">
        <v>4</v>
      </c>
      <c r="C11" s="24">
        <v>24116661.16</v>
      </c>
      <c r="D11" s="26" t="s">
        <v>27</v>
      </c>
      <c r="E11" s="24">
        <v>705440.31</v>
      </c>
    </row>
    <row r="12" spans="2:5" ht="14.25">
      <c r="B12" s="25" t="s">
        <v>5</v>
      </c>
      <c r="C12" s="24">
        <v>16680662.67</v>
      </c>
      <c r="D12" s="26" t="s">
        <v>28</v>
      </c>
      <c r="E12" s="24">
        <v>1347020.44</v>
      </c>
    </row>
    <row r="13" spans="2:10" ht="14.25">
      <c r="B13" s="25" t="s">
        <v>6</v>
      </c>
      <c r="C13" s="24">
        <v>9799702.69</v>
      </c>
      <c r="D13" s="23" t="s">
        <v>29</v>
      </c>
      <c r="E13" s="27">
        <f>SUM(E8:E12)</f>
        <v>117996683.13</v>
      </c>
      <c r="J13" s="2" t="s">
        <v>43</v>
      </c>
    </row>
    <row r="14" spans="2:10" ht="14.25">
      <c r="B14" s="25" t="s">
        <v>7</v>
      </c>
      <c r="C14" s="28">
        <v>0</v>
      </c>
      <c r="D14" s="26" t="s">
        <v>30</v>
      </c>
      <c r="E14" s="29">
        <v>17581970.64</v>
      </c>
      <c r="J14" s="2" t="s">
        <v>43</v>
      </c>
    </row>
    <row r="15" spans="2:5" ht="14.25">
      <c r="B15" s="25" t="s">
        <v>8</v>
      </c>
      <c r="C15" s="24">
        <v>51340674.2</v>
      </c>
      <c r="D15" s="26" t="s">
        <v>31</v>
      </c>
      <c r="E15" s="30">
        <v>0</v>
      </c>
    </row>
    <row r="16" spans="2:5" ht="14.25">
      <c r="B16" s="25" t="s">
        <v>12</v>
      </c>
      <c r="C16" s="24">
        <v>32190.65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100414712.49</v>
      </c>
    </row>
    <row r="18" spans="2:8" ht="14.25">
      <c r="B18" s="25" t="s">
        <v>11</v>
      </c>
      <c r="C18" s="24">
        <v>173978180.93</v>
      </c>
      <c r="D18" s="26" t="s">
        <v>34</v>
      </c>
      <c r="E18" s="24">
        <v>94286258.85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18130580.49</v>
      </c>
      <c r="D19" s="26" t="s">
        <v>44</v>
      </c>
      <c r="E19" s="24">
        <v>86181233.77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1227810.61</v>
      </c>
      <c r="D20" s="26" t="s">
        <v>45</v>
      </c>
      <c r="E20" s="24">
        <f>E18-E19</f>
        <v>8105025.079999998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423756808.11</v>
      </c>
      <c r="D21" s="26" t="s">
        <v>35</v>
      </c>
      <c r="E21" s="24">
        <v>48122078.67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46028157.269999996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3580954.33</v>
      </c>
      <c r="D23" s="23" t="s">
        <v>37</v>
      </c>
      <c r="E23" s="27">
        <f>E17+E18-E22</f>
        <v>148672814.07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176717.37</v>
      </c>
      <c r="D24" s="23" t="s">
        <v>38</v>
      </c>
      <c r="E24" s="27">
        <f>(E17+E21)*100/C21</f>
        <v>35.05236690414243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94150235.94</v>
      </c>
      <c r="D26" s="23" t="s">
        <v>39</v>
      </c>
      <c r="E26" s="24"/>
      <c r="H26" s="2">
        <f>H24/C28*100</f>
        <v>20.45817234935406</v>
      </c>
    </row>
    <row r="27" spans="2:5" ht="14.25">
      <c r="B27" s="25" t="s">
        <v>19</v>
      </c>
      <c r="C27" s="32">
        <v>136022.91</v>
      </c>
      <c r="D27" s="26" t="s">
        <v>40</v>
      </c>
      <c r="E27" s="37">
        <f>E18/(C26+C27)</f>
        <v>1</v>
      </c>
    </row>
    <row r="28" spans="2:5" ht="14.25">
      <c r="B28" s="21" t="s">
        <v>20</v>
      </c>
      <c r="C28" s="27">
        <f>SUM(C23:C27)</f>
        <v>98043930.55</v>
      </c>
      <c r="D28" s="26" t="s">
        <v>41</v>
      </c>
      <c r="E28" s="37">
        <f>E19/(C26+C27)</f>
        <v>0.9140381092764082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521800738.66</v>
      </c>
      <c r="D30" s="23" t="s">
        <v>63</v>
      </c>
      <c r="E30" s="24">
        <v>82422274.16</v>
      </c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46</v>
      </c>
      <c r="C33" s="18" t="s">
        <v>48</v>
      </c>
      <c r="E33" s="18" t="s">
        <v>50</v>
      </c>
    </row>
    <row r="34" spans="2:5" ht="12.75">
      <c r="B34" s="18" t="s">
        <v>64</v>
      </c>
      <c r="C34" s="18" t="s">
        <v>47</v>
      </c>
      <c r="E34" s="18" t="s">
        <v>49</v>
      </c>
    </row>
    <row r="35" spans="2:5" ht="12.75">
      <c r="B35" s="18" t="s">
        <v>65</v>
      </c>
      <c r="C35" s="18" t="s">
        <v>51</v>
      </c>
      <c r="E35" s="18" t="s">
        <v>52</v>
      </c>
    </row>
    <row r="37" spans="2:5" ht="15">
      <c r="B37" s="39"/>
      <c r="C37" s="39"/>
      <c r="D37" s="38"/>
      <c r="E37" s="38"/>
    </row>
    <row r="38" ht="12.75">
      <c r="B38" s="18"/>
    </row>
    <row r="40" spans="2:5" ht="15">
      <c r="B40" s="38"/>
      <c r="C40" s="38"/>
      <c r="D40" s="38"/>
      <c r="E40" s="38"/>
    </row>
    <row r="41" ht="12.75">
      <c r="B41" s="18"/>
    </row>
    <row r="43" spans="2:5" ht="15">
      <c r="B43" s="38"/>
      <c r="C43" s="38"/>
      <c r="D43" s="38"/>
      <c r="E43" s="38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53</v>
      </c>
    </row>
    <row r="3" spans="5:6" ht="12.75">
      <c r="E3" s="7">
        <v>11146019</v>
      </c>
      <c r="F3" s="4" t="s">
        <v>54</v>
      </c>
    </row>
    <row r="4" spans="5:6" ht="12.75">
      <c r="E4" s="7">
        <v>4520</v>
      </c>
      <c r="F4" s="4" t="s">
        <v>55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56</v>
      </c>
      <c r="F18" s="6"/>
      <c r="G18" s="9">
        <v>200</v>
      </c>
    </row>
    <row r="19" spans="7:8" ht="12.75">
      <c r="G19" s="3">
        <v>1898190.56</v>
      </c>
      <c r="H19" s="4" t="s">
        <v>57</v>
      </c>
    </row>
    <row r="20" ht="12.75">
      <c r="E20">
        <v>23</v>
      </c>
    </row>
    <row r="25" ht="12.75">
      <c r="E25" s="4" t="s">
        <v>58</v>
      </c>
    </row>
    <row r="26" spans="5:6" ht="12.75">
      <c r="E26" s="4" t="s">
        <v>59</v>
      </c>
      <c r="F26" s="4" t="s">
        <v>60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2020-01-29T18:39:50Z</cp:lastPrinted>
  <dcterms:created xsi:type="dcterms:W3CDTF">2014-04-28T13:36:02Z</dcterms:created>
  <dcterms:modified xsi:type="dcterms:W3CDTF">2020-01-29T18:49:03Z</dcterms:modified>
  <cp:category/>
  <cp:version/>
  <cp:contentType/>
  <cp:contentStatus/>
</cp:coreProperties>
</file>